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3560" activeTab="0"/>
  </bookViews>
  <sheets>
    <sheet name="ТИТ.СПИС.2024год " sheetId="1" r:id="rId1"/>
  </sheets>
  <definedNames>
    <definedName name="_xlnm.Print_Area" localSheetId="0">'ТИТ.СПИС.2024год '!$A$1:$O$51</definedName>
  </definedNames>
  <calcPr fullCalcOnLoad="1"/>
</workbook>
</file>

<file path=xl/sharedStrings.xml><?xml version="1.0" encoding="utf-8"?>
<sst xmlns="http://schemas.openxmlformats.org/spreadsheetml/2006/main" count="87" uniqueCount="71">
  <si>
    <t>СОГЛАСОВАНО</t>
  </si>
  <si>
    <t>УТВЕРЖДЕНО</t>
  </si>
  <si>
    <t>финансовый отдел РИК</t>
  </si>
  <si>
    <t xml:space="preserve">Решение Мостовского райисполкома </t>
  </si>
  <si>
    <t>от _________________  №____</t>
  </si>
  <si>
    <t>ТЕКУЩИЙ    ГРАФИК</t>
  </si>
  <si>
    <t>№ п/п</t>
  </si>
  <si>
    <t>Наименование объекта</t>
  </si>
  <si>
    <t xml:space="preserve">Общая площ. квартир жил. домов, кв.м </t>
  </si>
  <si>
    <t>Ввод площади в текущем году, кв.м</t>
  </si>
  <si>
    <t>Сроки проведения работ</t>
  </si>
  <si>
    <t>начало  месяц, год</t>
  </si>
  <si>
    <t xml:space="preserve">   окончание    месяц, год</t>
  </si>
  <si>
    <t>сметная</t>
  </si>
  <si>
    <t>договорная</t>
  </si>
  <si>
    <t>всего</t>
  </si>
  <si>
    <t>в том числе</t>
  </si>
  <si>
    <t>бюджет</t>
  </si>
  <si>
    <t>сумма от внесения платы за капитальный  ремонт  гражданами и арендаторами нежилых помещений</t>
  </si>
  <si>
    <t xml:space="preserve">Объекты с вводом площади  в текущем  году </t>
  </si>
  <si>
    <t xml:space="preserve"> -</t>
  </si>
  <si>
    <t>Капитальный ремонт общежития №15 по улице Волковича в городе Мосты</t>
  </si>
  <si>
    <t>Разработка проектной  документации</t>
  </si>
  <si>
    <t>ВСЕГО:</t>
  </si>
  <si>
    <t>Задолженность за 2009г.,млн.руб</t>
  </si>
  <si>
    <t>Информация по объектам текущего графика капитального ремонта жилищного фонда</t>
  </si>
  <si>
    <t xml:space="preserve"> Мостовского района</t>
  </si>
  <si>
    <t>Нормативн. срок производства работ</t>
  </si>
  <si>
    <t>Сроки проведения капитального ремонта</t>
  </si>
  <si>
    <t>Стоимость 1 кв.м. руб</t>
  </si>
  <si>
    <t>Виды ремонтно-строительных работ</t>
  </si>
  <si>
    <t>Подрядная организация</t>
  </si>
  <si>
    <t>окончание    месяц,   год</t>
  </si>
  <si>
    <t>Объекты с вводом площади в текущем году</t>
  </si>
  <si>
    <t>псд(предварительная смета)</t>
  </si>
  <si>
    <t>рублей</t>
  </si>
  <si>
    <t>Стоимость проведения  капитального ремонта,  рублей</t>
  </si>
  <si>
    <t xml:space="preserve">                                       -</t>
  </si>
  <si>
    <t>________________________________</t>
  </si>
  <si>
    <t>Объекты по капитальному ремонту отдельных конструктивных элементов</t>
  </si>
  <si>
    <t>рем.кровли,фасада(ремонт стыков стеновых панелей,замена окон в местах общего пользования,ремонт входных групп),инж.сетей (отоплен.,водоснабж.,канализация,электроснабжение),ремонт помещений тепловых узлов</t>
  </si>
  <si>
    <t xml:space="preserve">рем.кровли,ремонт фасада (ремонт стыков стеновых панелей,замена окон, ремонт входных групп), ремонт инж.сетей (отопление, водоснабжение,канализация, электроснабжение), ремонт помещений тепловых узлов  </t>
  </si>
  <si>
    <t xml:space="preserve">Начальник УЖКХ </t>
  </si>
  <si>
    <t>Н.А.Гуламова</t>
  </si>
  <si>
    <t>Гродненского облисполкома</t>
  </si>
  <si>
    <t>Перевод с печного отопления на электроотопление в жилом доме №21 по улице 30 лет ВЛКСМ в городе Мосты</t>
  </si>
  <si>
    <t>Капитальный ремонт общежития №32 по улице 30 лет ВЛКСМ в городе Мосты (1987)</t>
  </si>
  <si>
    <t>-</t>
  </si>
  <si>
    <t>Капитальный ремонт балконов жилого дома № 4 по улице Котовского в городе Мосты</t>
  </si>
  <si>
    <t>А.И.Шведова</t>
  </si>
  <si>
    <t>Начальник отдела ЖКХ райисполкома</t>
  </si>
  <si>
    <t xml:space="preserve"> капитального ремонта жилищного фонда 2024 года по Мостовскому району</t>
  </si>
  <si>
    <t>"____"       ____________2024г.</t>
  </si>
  <si>
    <t>Использовано    средств     на 01. 01.2024г.,руб</t>
  </si>
  <si>
    <t>План финансирования 2024 года, рублей</t>
  </si>
  <si>
    <t>стоимость работ на 2024г.</t>
  </si>
  <si>
    <t>кредиторск. задолжен.                               на 01.01.2024г</t>
  </si>
  <si>
    <t xml:space="preserve">Капитальный ремонт жилого дома №14 по улице Строителей в городе Мосты </t>
  </si>
  <si>
    <t xml:space="preserve">Капитальный ремонт жилого дома №15 по улице Строителей в городе Мосты </t>
  </si>
  <si>
    <t>01.24г.</t>
  </si>
  <si>
    <t>02.24г.</t>
  </si>
  <si>
    <t>05.24г.</t>
  </si>
  <si>
    <t>рем.фасада(ремонт стыков стеновых панелей,замена окон в местах общего пользования,ремонт входных групп),инж.сетей (отоплен.,водоснабж.,канализация,электроснабжение),ремонт помещений тепловых узлов</t>
  </si>
  <si>
    <t>08.24г.</t>
  </si>
  <si>
    <t>Капитальный ремонт жилого дома №4 по проспекту Юности в городе Мосты (1975)</t>
  </si>
  <si>
    <t>Капитальный ремонт жилого дома №7 по улице Строителей в городе Мосты (1989)</t>
  </si>
  <si>
    <t>Капитальный ремонт жилого дома №2 по улице Котовского в городе Мосты (1964)</t>
  </si>
  <si>
    <t>11.23г.</t>
  </si>
  <si>
    <t>рем.фасада (ремонт входных групп),инж.сетей (отоплен.,водоснабж.,канализация,электроснабжение),ремонт помещений тепловых узлов</t>
  </si>
  <si>
    <t>07.24г.</t>
  </si>
  <si>
    <t>10.24г.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</si>
</sst>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#,##0.0_ ;\-#,##0.0\ "/>
    <numFmt numFmtId="190" formatCode="#,##0.00_ ;\-#,##0.00\ "/>
    <numFmt numFmtId="191" formatCode="#,##0.000_ ;\-#,##0.000\ 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[$-FC19]d\ mmmm\ yyyy\ &quot;г.&quot;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textRotation="90"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1" fillId="0" borderId="11" xfId="58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0" xfId="58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89" fontId="1" fillId="0" borderId="0" xfId="58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8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8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90" fontId="1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190" fontId="1" fillId="0" borderId="0" xfId="58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190" fontId="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1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 wrapText="1"/>
    </xf>
    <xf numFmtId="188" fontId="1" fillId="0" borderId="15" xfId="58" applyNumberFormat="1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4" xfId="0" applyNumberFormat="1" applyFont="1" applyBorder="1" applyAlignment="1">
      <alignment horizontal="center" vertical="center" textRotation="90" wrapText="1"/>
    </xf>
    <xf numFmtId="0" fontId="1" fillId="0" borderId="16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N48"/>
  <sheetViews>
    <sheetView tabSelected="1" zoomScaleSheetLayoutView="100" workbookViewId="0" topLeftCell="A25">
      <selection activeCell="O44" sqref="O44"/>
    </sheetView>
  </sheetViews>
  <sheetFormatPr defaultColWidth="9.140625" defaultRowHeight="12.75"/>
  <cols>
    <col min="1" max="1" width="6.00390625" style="1" customWidth="1"/>
    <col min="2" max="2" width="30.57421875" style="1" customWidth="1"/>
    <col min="3" max="3" width="12.140625" style="1" customWidth="1"/>
    <col min="4" max="4" width="8.28125" style="1" customWidth="1"/>
    <col min="5" max="5" width="10.00390625" style="1" customWidth="1"/>
    <col min="6" max="6" width="11.00390625" style="1" customWidth="1"/>
    <col min="7" max="7" width="12.140625" style="1" customWidth="1"/>
    <col min="8" max="8" width="28.28125" style="1" customWidth="1"/>
    <col min="9" max="9" width="0.2890625" style="1" hidden="1" customWidth="1"/>
    <col min="10" max="10" width="10.7109375" style="1" customWidth="1"/>
    <col min="11" max="11" width="11.7109375" style="1" customWidth="1"/>
    <col min="12" max="12" width="9.8515625" style="1" customWidth="1"/>
    <col min="13" max="13" width="14.57421875" style="1" customWidth="1"/>
    <col min="14" max="14" width="12.57421875" style="1" customWidth="1"/>
    <col min="15" max="15" width="7.421875" style="1" customWidth="1"/>
    <col min="16" max="16" width="17.57421875" style="1" customWidth="1"/>
    <col min="17" max="17" width="6.140625" style="1" customWidth="1"/>
    <col min="18" max="18" width="14.421875" style="1" customWidth="1"/>
    <col min="19" max="19" width="8.28125" style="1" customWidth="1"/>
    <col min="20" max="20" width="12.7109375" style="1" customWidth="1"/>
    <col min="21" max="21" width="6.421875" style="1" customWidth="1"/>
    <col min="22" max="22" width="9.57421875" style="1" customWidth="1"/>
    <col min="23" max="23" width="6.140625" style="1" customWidth="1"/>
    <col min="24" max="24" width="22.140625" style="1" customWidth="1"/>
    <col min="25" max="26" width="9.140625" style="1" customWidth="1"/>
    <col min="27" max="27" width="9.7109375" style="1" customWidth="1"/>
    <col min="28" max="28" width="13.8515625" style="1" customWidth="1"/>
    <col min="29" max="16384" width="9.140625" style="1" customWidth="1"/>
  </cols>
  <sheetData>
    <row r="1" ht="17.25" customHeight="1"/>
    <row r="2" spans="2:18" ht="12.75" customHeight="1">
      <c r="B2" s="2" t="s">
        <v>0</v>
      </c>
      <c r="C2" s="2"/>
      <c r="D2" s="2"/>
      <c r="E2" s="2" t="s">
        <v>0</v>
      </c>
      <c r="G2" s="2"/>
      <c r="H2" s="2"/>
      <c r="I2" s="3"/>
      <c r="J2" s="3"/>
      <c r="K2" s="2" t="s">
        <v>1</v>
      </c>
      <c r="L2" s="2"/>
      <c r="M2" s="2"/>
      <c r="N2" s="2"/>
      <c r="O2" s="4"/>
      <c r="P2" s="111"/>
      <c r="Q2" s="111"/>
      <c r="R2" s="111"/>
    </row>
    <row r="3" spans="2:19" ht="15" customHeight="1">
      <c r="B3" s="5" t="s">
        <v>42</v>
      </c>
      <c r="C3" s="5"/>
      <c r="D3" s="5"/>
      <c r="E3" s="2" t="s">
        <v>2</v>
      </c>
      <c r="G3" s="2"/>
      <c r="H3" s="2"/>
      <c r="I3" s="6"/>
      <c r="J3" s="6"/>
      <c r="K3" s="7" t="s">
        <v>3</v>
      </c>
      <c r="L3" s="7"/>
      <c r="M3" s="7"/>
      <c r="N3" s="7"/>
      <c r="O3" s="8"/>
      <c r="P3" s="9"/>
      <c r="Q3" s="9"/>
      <c r="R3" s="9"/>
      <c r="S3" s="9"/>
    </row>
    <row r="4" spans="2:18" ht="12.75" customHeight="1">
      <c r="B4" s="7" t="s">
        <v>44</v>
      </c>
      <c r="C4" s="7"/>
      <c r="D4" s="7"/>
      <c r="E4" s="7"/>
      <c r="G4" s="7"/>
      <c r="H4" s="3"/>
      <c r="I4" s="3"/>
      <c r="J4" s="3"/>
      <c r="K4" s="10" t="s">
        <v>4</v>
      </c>
      <c r="L4" s="10"/>
      <c r="M4" s="10"/>
      <c r="N4" s="10"/>
      <c r="O4" s="4"/>
      <c r="P4" s="11"/>
      <c r="Q4" s="11"/>
      <c r="R4" s="11"/>
    </row>
    <row r="5" spans="2:21" ht="15.75" customHeight="1">
      <c r="B5" s="12"/>
      <c r="C5" s="12" t="s">
        <v>43</v>
      </c>
      <c r="D5" s="10"/>
      <c r="E5" s="10" t="s">
        <v>38</v>
      </c>
      <c r="F5" s="11"/>
      <c r="G5" s="10"/>
      <c r="H5" s="10"/>
      <c r="I5" s="10"/>
      <c r="J5" s="10"/>
      <c r="K5" s="3"/>
      <c r="L5" s="3"/>
      <c r="M5" s="3"/>
      <c r="N5" s="3"/>
      <c r="O5" s="11"/>
      <c r="P5" s="4"/>
      <c r="Q5" s="4"/>
      <c r="R5" s="4"/>
      <c r="S5" s="4"/>
      <c r="T5" s="9"/>
      <c r="U5" s="9"/>
    </row>
    <row r="6" spans="2:19" ht="15">
      <c r="B6" s="3" t="s">
        <v>52</v>
      </c>
      <c r="C6" s="3"/>
      <c r="D6" s="3"/>
      <c r="E6" s="3" t="s">
        <v>52</v>
      </c>
      <c r="G6" s="3"/>
      <c r="H6" s="3"/>
      <c r="I6" s="3"/>
      <c r="J6" s="3"/>
      <c r="K6" s="3" t="s">
        <v>52</v>
      </c>
      <c r="L6" s="3"/>
      <c r="M6" s="3"/>
      <c r="N6" s="3"/>
      <c r="O6" s="4"/>
      <c r="Q6" s="11"/>
      <c r="R6" s="11"/>
      <c r="S6" s="11"/>
    </row>
    <row r="7" spans="5:20" ht="12.75">
      <c r="E7" s="11"/>
      <c r="F7" s="11"/>
      <c r="G7" s="11"/>
      <c r="H7" s="11"/>
      <c r="Q7" s="4"/>
      <c r="R7" s="4"/>
      <c r="S7" s="4"/>
      <c r="T7" s="4"/>
    </row>
    <row r="9" spans="5:10" ht="15" customHeight="1">
      <c r="E9" s="112" t="s">
        <v>5</v>
      </c>
      <c r="F9" s="112"/>
      <c r="G9" s="112"/>
      <c r="H9" s="112"/>
      <c r="I9" s="13"/>
      <c r="J9" s="13"/>
    </row>
    <row r="10" spans="3:8" ht="15" customHeight="1">
      <c r="C10" s="13" t="s">
        <v>51</v>
      </c>
      <c r="D10" s="13"/>
      <c r="E10" s="13"/>
      <c r="F10" s="13"/>
      <c r="G10" s="13"/>
      <c r="H10" s="13"/>
    </row>
    <row r="11" spans="13:14" ht="12.75">
      <c r="M11" s="118" t="s">
        <v>35</v>
      </c>
      <c r="N11" s="118"/>
    </row>
    <row r="12" spans="1:23" ht="50.25" customHeight="1">
      <c r="A12" s="98" t="s">
        <v>6</v>
      </c>
      <c r="B12" s="98" t="s">
        <v>7</v>
      </c>
      <c r="C12" s="107" t="s">
        <v>8</v>
      </c>
      <c r="D12" s="98" t="s">
        <v>9</v>
      </c>
      <c r="E12" s="98" t="s">
        <v>10</v>
      </c>
      <c r="F12" s="98"/>
      <c r="G12" s="98" t="s">
        <v>36</v>
      </c>
      <c r="H12" s="98"/>
      <c r="I12" s="14"/>
      <c r="J12" s="113" t="s">
        <v>53</v>
      </c>
      <c r="K12" s="98" t="s">
        <v>54</v>
      </c>
      <c r="L12" s="98"/>
      <c r="M12" s="98"/>
      <c r="N12" s="98"/>
      <c r="O12" s="16"/>
      <c r="P12" s="16"/>
      <c r="Q12" s="16"/>
      <c r="R12" s="16"/>
      <c r="S12" s="106"/>
      <c r="T12" s="90"/>
      <c r="U12" s="17"/>
      <c r="V12" s="17"/>
      <c r="W12" s="17"/>
    </row>
    <row r="13" spans="1:23" ht="18.75" customHeight="1">
      <c r="A13" s="98"/>
      <c r="B13" s="98"/>
      <c r="C13" s="108"/>
      <c r="D13" s="98"/>
      <c r="E13" s="98" t="s">
        <v>11</v>
      </c>
      <c r="F13" s="98" t="s">
        <v>12</v>
      </c>
      <c r="G13" s="113" t="s">
        <v>13</v>
      </c>
      <c r="H13" s="113" t="s">
        <v>14</v>
      </c>
      <c r="I13" s="14"/>
      <c r="J13" s="114"/>
      <c r="K13" s="98" t="s">
        <v>15</v>
      </c>
      <c r="L13" s="98" t="s">
        <v>16</v>
      </c>
      <c r="M13" s="98"/>
      <c r="N13" s="98"/>
      <c r="O13" s="16"/>
      <c r="P13" s="16"/>
      <c r="Q13" s="16"/>
      <c r="R13" s="16"/>
      <c r="S13" s="106"/>
      <c r="T13" s="90"/>
      <c r="U13" s="17"/>
      <c r="V13" s="17"/>
      <c r="W13" s="17"/>
    </row>
    <row r="14" spans="1:23" ht="27.75" customHeight="1">
      <c r="A14" s="98"/>
      <c r="B14" s="98"/>
      <c r="C14" s="108"/>
      <c r="D14" s="98"/>
      <c r="E14" s="98"/>
      <c r="F14" s="98"/>
      <c r="G14" s="114"/>
      <c r="H14" s="114"/>
      <c r="I14" s="14"/>
      <c r="J14" s="114"/>
      <c r="K14" s="98"/>
      <c r="L14" s="105" t="s">
        <v>56</v>
      </c>
      <c r="M14" s="98" t="s">
        <v>55</v>
      </c>
      <c r="N14" s="98"/>
      <c r="O14" s="16"/>
      <c r="P14" s="16"/>
      <c r="Q14" s="16"/>
      <c r="R14" s="16"/>
      <c r="S14" s="106"/>
      <c r="T14" s="90"/>
      <c r="U14" s="17"/>
      <c r="V14" s="17"/>
      <c r="W14" s="17"/>
    </row>
    <row r="15" spans="1:32" ht="119.25" customHeight="1">
      <c r="A15" s="98"/>
      <c r="B15" s="98"/>
      <c r="C15" s="109"/>
      <c r="D15" s="98"/>
      <c r="E15" s="98"/>
      <c r="F15" s="98"/>
      <c r="G15" s="114"/>
      <c r="H15" s="114"/>
      <c r="I15" s="14"/>
      <c r="J15" s="115"/>
      <c r="K15" s="98"/>
      <c r="L15" s="105"/>
      <c r="M15" s="14" t="s">
        <v>17</v>
      </c>
      <c r="N15" s="14" t="s">
        <v>18</v>
      </c>
      <c r="O15" s="17"/>
      <c r="P15" s="51"/>
      <c r="Q15" s="17"/>
      <c r="R15" s="17"/>
      <c r="S15" s="106"/>
      <c r="T15" s="90"/>
      <c r="U15" s="17"/>
      <c r="V15" s="17"/>
      <c r="W15" s="17"/>
      <c r="X15" s="18"/>
      <c r="Y15" s="19"/>
      <c r="Z15" s="20"/>
      <c r="AA15" s="20"/>
      <c r="AB15" s="21"/>
      <c r="AC15" s="21"/>
      <c r="AD15" s="21"/>
      <c r="AF15" s="22"/>
    </row>
    <row r="16" spans="1:23" ht="12.7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4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4"/>
      <c r="P16" s="24"/>
      <c r="Q16" s="24"/>
      <c r="R16" s="24"/>
      <c r="S16" s="24"/>
      <c r="T16" s="24"/>
      <c r="U16" s="24"/>
      <c r="V16" s="24"/>
      <c r="W16" s="24"/>
    </row>
    <row r="17" spans="1:23" ht="14.25" customHeight="1">
      <c r="A17" s="116" t="s">
        <v>19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24"/>
      <c r="P17" s="24"/>
      <c r="Q17" s="24"/>
      <c r="R17" s="24"/>
      <c r="S17" s="24"/>
      <c r="T17" s="24"/>
      <c r="U17" s="24"/>
      <c r="V17" s="24"/>
      <c r="W17" s="24"/>
    </row>
    <row r="18" spans="1:24" ht="51.75" customHeight="1">
      <c r="A18" s="14">
        <v>1</v>
      </c>
      <c r="B18" s="14" t="s">
        <v>46</v>
      </c>
      <c r="C18" s="14">
        <v>2596.4</v>
      </c>
      <c r="D18" s="14">
        <v>2596.4</v>
      </c>
      <c r="E18" s="69" t="s">
        <v>67</v>
      </c>
      <c r="F18" s="25" t="s">
        <v>59</v>
      </c>
      <c r="G18" s="30">
        <v>1943601</v>
      </c>
      <c r="H18" s="50">
        <v>1689008</v>
      </c>
      <c r="I18" s="25"/>
      <c r="J18" s="56">
        <v>1348469.26</v>
      </c>
      <c r="K18" s="77">
        <f>M18+N18</f>
        <v>105493</v>
      </c>
      <c r="L18" s="76"/>
      <c r="M18" s="50">
        <v>105493</v>
      </c>
      <c r="N18" s="50">
        <v>0</v>
      </c>
      <c r="O18" s="24"/>
      <c r="P18" s="61"/>
      <c r="Q18" s="24"/>
      <c r="R18" s="24"/>
      <c r="S18" s="24"/>
      <c r="T18" s="61"/>
      <c r="U18" s="24"/>
      <c r="V18" s="24"/>
      <c r="W18" s="24"/>
      <c r="X18" s="57"/>
    </row>
    <row r="19" spans="1:24" ht="61.5" customHeight="1">
      <c r="A19" s="14">
        <v>2</v>
      </c>
      <c r="B19" s="14" t="s">
        <v>64</v>
      </c>
      <c r="C19" s="14">
        <v>4115.5</v>
      </c>
      <c r="D19" s="14">
        <v>4115.5</v>
      </c>
      <c r="E19" s="14" t="str">
        <f aca="true" t="shared" si="0" ref="E19:F21">D42</f>
        <v>02.24г.</v>
      </c>
      <c r="F19" s="26" t="str">
        <f t="shared" si="0"/>
        <v>05.24г.</v>
      </c>
      <c r="G19" s="26">
        <v>1093736</v>
      </c>
      <c r="H19" s="50"/>
      <c r="I19" s="23"/>
      <c r="J19" s="23"/>
      <c r="K19" s="77">
        <f>M19+N19</f>
        <v>1017636.04</v>
      </c>
      <c r="L19" s="47" t="s">
        <v>37</v>
      </c>
      <c r="M19" s="77">
        <v>700000</v>
      </c>
      <c r="N19" s="77">
        <v>317636.04</v>
      </c>
      <c r="O19" s="24"/>
      <c r="P19" s="59"/>
      <c r="Q19" s="24"/>
      <c r="R19" s="59"/>
      <c r="S19" s="24"/>
      <c r="T19" s="24"/>
      <c r="U19" s="24"/>
      <c r="V19" s="24"/>
      <c r="W19" s="24"/>
      <c r="X19" s="57"/>
    </row>
    <row r="20" spans="1:38" ht="45" customHeight="1">
      <c r="A20" s="14">
        <v>3</v>
      </c>
      <c r="B20" s="14" t="s">
        <v>65</v>
      </c>
      <c r="C20" s="55">
        <v>2275.4</v>
      </c>
      <c r="D20" s="55">
        <v>2275.4</v>
      </c>
      <c r="E20" s="26" t="str">
        <f t="shared" si="0"/>
        <v>08.24г.</v>
      </c>
      <c r="F20" s="26" t="str">
        <f t="shared" si="0"/>
        <v>10.24г.</v>
      </c>
      <c r="G20" s="30">
        <v>646502</v>
      </c>
      <c r="H20" s="50"/>
      <c r="I20" s="14"/>
      <c r="J20" s="56"/>
      <c r="K20" s="77">
        <f>N20+M20</f>
        <v>552929.88</v>
      </c>
      <c r="L20" s="47" t="s">
        <v>37</v>
      </c>
      <c r="M20" s="77">
        <v>380000</v>
      </c>
      <c r="N20" s="50">
        <v>172929.88</v>
      </c>
      <c r="O20" s="28"/>
      <c r="P20" s="60"/>
      <c r="Q20" s="28"/>
      <c r="R20" s="27"/>
      <c r="S20" s="17"/>
      <c r="T20" s="27"/>
      <c r="U20" s="27"/>
      <c r="V20" s="27"/>
      <c r="W20" s="27"/>
      <c r="X20" s="58"/>
      <c r="Z20" s="22"/>
      <c r="AE20" s="17"/>
      <c r="AF20" s="27"/>
      <c r="AG20" s="27"/>
      <c r="AH20" s="27"/>
      <c r="AI20" s="27"/>
      <c r="AJ20" s="31"/>
      <c r="AL20" s="22"/>
    </row>
    <row r="21" spans="1:38" ht="45" customHeight="1">
      <c r="A21" s="14">
        <v>4</v>
      </c>
      <c r="B21" s="14" t="s">
        <v>66</v>
      </c>
      <c r="C21" s="74">
        <v>2033</v>
      </c>
      <c r="D21" s="74">
        <v>2033</v>
      </c>
      <c r="E21" s="26" t="str">
        <f t="shared" si="0"/>
        <v>05.24г.</v>
      </c>
      <c r="F21" s="26" t="str">
        <f t="shared" si="0"/>
        <v>07.24г.</v>
      </c>
      <c r="G21" s="30">
        <v>589667</v>
      </c>
      <c r="H21" s="50"/>
      <c r="I21" s="14"/>
      <c r="J21" s="56"/>
      <c r="K21" s="77">
        <f>N21+M21</f>
        <v>555745.0800000001</v>
      </c>
      <c r="L21" s="47" t="s">
        <v>37</v>
      </c>
      <c r="M21" s="77">
        <v>226311</v>
      </c>
      <c r="N21" s="50">
        <v>329434.08</v>
      </c>
      <c r="O21" s="28"/>
      <c r="P21" s="60"/>
      <c r="Q21" s="28"/>
      <c r="R21" s="27"/>
      <c r="S21" s="17"/>
      <c r="T21" s="27"/>
      <c r="U21" s="27"/>
      <c r="V21" s="27"/>
      <c r="W21" s="27"/>
      <c r="X21" s="58"/>
      <c r="Z21" s="22"/>
      <c r="AE21" s="17"/>
      <c r="AF21" s="27"/>
      <c r="AG21" s="27"/>
      <c r="AH21" s="27"/>
      <c r="AI21" s="27"/>
      <c r="AJ21" s="31"/>
      <c r="AL21" s="22"/>
    </row>
    <row r="22" spans="1:26" ht="16.5" customHeight="1">
      <c r="A22" s="116" t="s">
        <v>39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24"/>
      <c r="P22" s="24"/>
      <c r="Q22" s="24"/>
      <c r="R22" s="24"/>
      <c r="S22" s="24"/>
      <c r="T22" s="24"/>
      <c r="U22" s="27"/>
      <c r="V22" s="27"/>
      <c r="W22" s="27"/>
      <c r="Z22" s="22"/>
    </row>
    <row r="23" spans="1:38" ht="37.5" customHeight="1">
      <c r="A23" s="14">
        <v>5</v>
      </c>
      <c r="B23" s="14" t="s">
        <v>48</v>
      </c>
      <c r="C23" s="63"/>
      <c r="D23" s="63"/>
      <c r="E23" s="63"/>
      <c r="F23" s="63"/>
      <c r="G23" s="30">
        <v>67483</v>
      </c>
      <c r="H23" s="64"/>
      <c r="I23" s="64"/>
      <c r="J23" s="64"/>
      <c r="K23" s="50">
        <f>M23+N23</f>
        <v>0</v>
      </c>
      <c r="L23" s="30" t="s">
        <v>47</v>
      </c>
      <c r="M23" s="50"/>
      <c r="N23" s="50"/>
      <c r="O23" s="27"/>
      <c r="P23" s="27"/>
      <c r="Q23" s="28"/>
      <c r="R23" s="27"/>
      <c r="S23" s="17"/>
      <c r="T23" s="29"/>
      <c r="U23" s="27"/>
      <c r="V23" s="27"/>
      <c r="W23" s="27"/>
      <c r="X23" s="31"/>
      <c r="Y23" s="31"/>
      <c r="Z23" s="22"/>
      <c r="AE23" s="17"/>
      <c r="AF23" s="29"/>
      <c r="AG23" s="27"/>
      <c r="AH23" s="27"/>
      <c r="AI23" s="27"/>
      <c r="AJ23" s="31"/>
      <c r="AK23" s="31"/>
      <c r="AL23" s="22"/>
    </row>
    <row r="24" spans="1:38" ht="51" customHeight="1">
      <c r="A24" s="14">
        <v>6</v>
      </c>
      <c r="B24" s="14" t="s">
        <v>45</v>
      </c>
      <c r="C24" s="63"/>
      <c r="D24" s="63"/>
      <c r="E24" s="63"/>
      <c r="F24" s="63"/>
      <c r="G24" s="30">
        <v>196442</v>
      </c>
      <c r="H24" s="64"/>
      <c r="I24" s="64"/>
      <c r="J24" s="64"/>
      <c r="K24" s="50">
        <f>N24+M24</f>
        <v>0</v>
      </c>
      <c r="L24" s="30" t="s">
        <v>47</v>
      </c>
      <c r="M24" s="50"/>
      <c r="N24" s="50"/>
      <c r="O24" s="27"/>
      <c r="P24" s="27"/>
      <c r="Q24" s="28"/>
      <c r="R24" s="27"/>
      <c r="S24" s="17"/>
      <c r="T24" s="29"/>
      <c r="U24" s="27"/>
      <c r="V24" s="27"/>
      <c r="W24" s="27"/>
      <c r="X24" s="31"/>
      <c r="Y24" s="31"/>
      <c r="Z24" s="22"/>
      <c r="AE24" s="17"/>
      <c r="AF24" s="29"/>
      <c r="AG24" s="27"/>
      <c r="AH24" s="27"/>
      <c r="AI24" s="27"/>
      <c r="AJ24" s="31"/>
      <c r="AK24" s="31"/>
      <c r="AL24" s="22"/>
    </row>
    <row r="25" spans="1:38" ht="13.5" customHeight="1">
      <c r="A25" s="119" t="s">
        <v>22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73"/>
      <c r="P25" s="27"/>
      <c r="Q25" s="28"/>
      <c r="R25" s="27"/>
      <c r="S25" s="17"/>
      <c r="T25" s="29"/>
      <c r="U25" s="27"/>
      <c r="V25" s="27"/>
      <c r="W25" s="27"/>
      <c r="X25" s="31"/>
      <c r="Y25" s="31"/>
      <c r="Z25" s="22"/>
      <c r="AE25" s="17"/>
      <c r="AF25" s="29"/>
      <c r="AG25" s="27"/>
      <c r="AH25" s="27"/>
      <c r="AI25" s="27"/>
      <c r="AJ25" s="31"/>
      <c r="AK25" s="31"/>
      <c r="AL25" s="22"/>
    </row>
    <row r="26" spans="1:30" ht="27.75" customHeight="1" hidden="1">
      <c r="A26" s="14">
        <v>5</v>
      </c>
      <c r="B26" s="14" t="s">
        <v>21</v>
      </c>
      <c r="C26" s="14">
        <v>877</v>
      </c>
      <c r="D26" s="14"/>
      <c r="E26" s="14"/>
      <c r="F26" s="14"/>
      <c r="G26" s="30"/>
      <c r="H26" s="30"/>
      <c r="I26" s="30"/>
      <c r="J26" s="30" t="s">
        <v>20</v>
      </c>
      <c r="K26" s="30"/>
      <c r="L26" s="30"/>
      <c r="M26" s="30"/>
      <c r="N26" s="30"/>
      <c r="O26" s="27"/>
      <c r="P26" s="27"/>
      <c r="Q26" s="27"/>
      <c r="R26" s="27"/>
      <c r="S26" s="27"/>
      <c r="T26" s="17"/>
      <c r="U26" s="11"/>
      <c r="V26" s="11"/>
      <c r="W26" s="11"/>
      <c r="AD26" s="32"/>
    </row>
    <row r="27" spans="1:40" ht="27" customHeight="1" hidden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23">
        <v>6</v>
      </c>
      <c r="G27" s="23">
        <v>7</v>
      </c>
      <c r="H27" s="23">
        <v>8</v>
      </c>
      <c r="I27" s="23">
        <v>4</v>
      </c>
      <c r="J27" s="23">
        <v>9</v>
      </c>
      <c r="K27" s="23">
        <v>10</v>
      </c>
      <c r="L27" s="23">
        <v>11</v>
      </c>
      <c r="M27" s="23">
        <v>12</v>
      </c>
      <c r="N27" s="23">
        <v>13</v>
      </c>
      <c r="O27" s="27"/>
      <c r="P27" s="27"/>
      <c r="Q27" s="28"/>
      <c r="R27" s="27"/>
      <c r="S27" s="17"/>
      <c r="T27" s="29"/>
      <c r="U27" s="27"/>
      <c r="V27" s="27"/>
      <c r="W27" s="27"/>
      <c r="X27" s="31"/>
      <c r="Y27" s="31"/>
      <c r="Z27" s="22"/>
      <c r="AE27" s="17">
        <v>7704.57</v>
      </c>
      <c r="AF27" s="29"/>
      <c r="AG27" s="27"/>
      <c r="AH27" s="27"/>
      <c r="AI27" s="27"/>
      <c r="AJ27" s="31"/>
      <c r="AK27" s="31"/>
      <c r="AL27" s="22"/>
      <c r="AN27" s="1" t="s">
        <v>34</v>
      </c>
    </row>
    <row r="28" spans="1:23" ht="35.25" customHeight="1">
      <c r="A28" s="14">
        <v>7</v>
      </c>
      <c r="B28" s="14" t="s">
        <v>57</v>
      </c>
      <c r="C28" s="14"/>
      <c r="D28" s="14"/>
      <c r="E28" s="14"/>
      <c r="F28" s="14"/>
      <c r="G28" s="30"/>
      <c r="H28" s="30"/>
      <c r="I28" s="30"/>
      <c r="J28" s="30"/>
      <c r="K28" s="50">
        <f>M28+N28</f>
        <v>30000</v>
      </c>
      <c r="L28" s="30" t="s">
        <v>47</v>
      </c>
      <c r="M28" s="50">
        <v>0</v>
      </c>
      <c r="N28" s="50">
        <v>30000</v>
      </c>
      <c r="O28" s="24"/>
      <c r="P28" s="24"/>
      <c r="Q28" s="24"/>
      <c r="R28" s="24"/>
      <c r="S28" s="24"/>
      <c r="T28" s="24"/>
      <c r="U28" s="24"/>
      <c r="V28" s="24"/>
      <c r="W28" s="24"/>
    </row>
    <row r="29" spans="1:38" ht="46.5" customHeight="1">
      <c r="A29" s="14">
        <v>8</v>
      </c>
      <c r="B29" s="14" t="s">
        <v>58</v>
      </c>
      <c r="C29" s="14"/>
      <c r="D29" s="14"/>
      <c r="E29" s="14"/>
      <c r="F29" s="14"/>
      <c r="G29" s="30"/>
      <c r="H29" s="30"/>
      <c r="I29" s="30"/>
      <c r="J29" s="30"/>
      <c r="K29" s="50">
        <f>M29+N29</f>
        <v>30000</v>
      </c>
      <c r="L29" s="50" t="s">
        <v>47</v>
      </c>
      <c r="M29" s="50">
        <v>0</v>
      </c>
      <c r="N29" s="50">
        <v>30000</v>
      </c>
      <c r="O29" s="27"/>
      <c r="P29" s="27"/>
      <c r="Q29" s="28"/>
      <c r="R29" s="51"/>
      <c r="S29" s="17"/>
      <c r="T29" s="29"/>
      <c r="U29" s="27"/>
      <c r="V29" s="17"/>
      <c r="W29" s="17"/>
      <c r="X29" s="17"/>
      <c r="Y29" s="17"/>
      <c r="Z29" s="40"/>
      <c r="AA29" s="11"/>
      <c r="AE29" s="17"/>
      <c r="AF29" s="29"/>
      <c r="AG29" s="27"/>
      <c r="AH29" s="27"/>
      <c r="AI29" s="27"/>
      <c r="AJ29" s="31"/>
      <c r="AK29" s="31"/>
      <c r="AL29" s="22"/>
    </row>
    <row r="30" spans="1:38" ht="38.25" customHeight="1">
      <c r="A30" s="14"/>
      <c r="B30" s="34" t="s">
        <v>23</v>
      </c>
      <c r="C30" s="35"/>
      <c r="D30" s="75">
        <f>D19+D20+D18+D21</f>
        <v>11020.3</v>
      </c>
      <c r="E30" s="35"/>
      <c r="F30" s="35"/>
      <c r="G30" s="65">
        <f>G18+G19+G20+G23+G24</f>
        <v>3947764</v>
      </c>
      <c r="H30" s="62">
        <f>H19+H20+H21</f>
        <v>0</v>
      </c>
      <c r="I30" s="14"/>
      <c r="J30" s="26"/>
      <c r="K30" s="62">
        <f>M30+N30</f>
        <v>2291804</v>
      </c>
      <c r="L30" s="50" t="s">
        <v>47</v>
      </c>
      <c r="M30" s="62">
        <f>M18+M19+M20+M21+M23+M24+M28+M29</f>
        <v>1411804</v>
      </c>
      <c r="N30" s="62">
        <f>N18+N19+N20+N23+N21+N24+N28+N29</f>
        <v>880000</v>
      </c>
      <c r="O30" s="27"/>
      <c r="P30" s="27"/>
      <c r="Q30" s="28"/>
      <c r="R30" s="51"/>
      <c r="S30" s="17"/>
      <c r="T30" s="29"/>
      <c r="U30" s="27"/>
      <c r="V30" s="17"/>
      <c r="W30" s="17"/>
      <c r="X30" s="17"/>
      <c r="Y30" s="17"/>
      <c r="Z30" s="40"/>
      <c r="AA30" s="11"/>
      <c r="AE30" s="17"/>
      <c r="AF30" s="29"/>
      <c r="AG30" s="27"/>
      <c r="AH30" s="27"/>
      <c r="AI30" s="27"/>
      <c r="AJ30" s="31"/>
      <c r="AK30" s="31"/>
      <c r="AL30" s="22"/>
    </row>
    <row r="31" spans="1:27" ht="18.75" customHeight="1" hidden="1">
      <c r="A31" s="33"/>
      <c r="B31" s="91" t="s">
        <v>24</v>
      </c>
      <c r="C31" s="92"/>
      <c r="D31" s="92"/>
      <c r="E31" s="92"/>
      <c r="F31" s="92"/>
      <c r="G31" s="92"/>
      <c r="H31" s="92"/>
      <c r="I31" s="15"/>
      <c r="J31" s="15"/>
      <c r="K31" s="15"/>
      <c r="L31" s="15"/>
      <c r="M31" s="15"/>
      <c r="N31" s="15"/>
      <c r="O31" s="17"/>
      <c r="P31" s="17"/>
      <c r="Q31" s="17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 customHeight="1" hidden="1">
      <c r="A32" s="3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2:27" ht="12.75" customHeight="1" hidden="1">
      <c r="B33" s="48"/>
      <c r="C33" s="17"/>
      <c r="D33" s="17"/>
      <c r="E33" s="17"/>
      <c r="F33" s="17"/>
      <c r="G33" s="17"/>
      <c r="H33" s="52"/>
      <c r="I33" s="17"/>
      <c r="J33" s="17"/>
      <c r="K33" s="87"/>
      <c r="L33" s="87"/>
      <c r="M33" s="87"/>
      <c r="N33" s="87"/>
      <c r="O33" s="17"/>
      <c r="P33" s="17"/>
      <c r="Q33" s="17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2:27" ht="12.75" customHeight="1" hidden="1">
      <c r="B34" s="67"/>
      <c r="C34" s="67"/>
      <c r="D34" s="67"/>
      <c r="E34" s="67"/>
      <c r="F34" s="67"/>
      <c r="G34" s="67"/>
      <c r="H34" s="67"/>
      <c r="K34" s="11"/>
      <c r="L34" s="11"/>
      <c r="M34" s="11"/>
      <c r="N34" s="38"/>
      <c r="O34" s="15"/>
      <c r="P34" s="17"/>
      <c r="Q34" s="17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20.25" customHeight="1">
      <c r="A35" s="121" t="s">
        <v>25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1"/>
      <c r="L35" s="40"/>
      <c r="M35" s="40"/>
      <c r="N35" s="11"/>
      <c r="O35" s="17"/>
      <c r="P35" s="17"/>
      <c r="Q35" s="17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17" ht="16.5" customHeight="1">
      <c r="A36" s="70"/>
      <c r="B36" s="88" t="s">
        <v>26</v>
      </c>
      <c r="C36" s="89"/>
      <c r="D36" s="89"/>
      <c r="E36" s="89"/>
      <c r="F36" s="89"/>
      <c r="G36" s="89"/>
      <c r="H36" s="89"/>
      <c r="I36" s="89"/>
      <c r="J36" s="89"/>
      <c r="K36" s="11"/>
      <c r="L36" s="40"/>
      <c r="M36" s="40"/>
      <c r="N36" s="11"/>
      <c r="O36" s="17"/>
      <c r="P36" s="17"/>
      <c r="Q36" s="17"/>
    </row>
    <row r="37" spans="1:17" ht="12.75" customHeight="1">
      <c r="A37" s="78" t="s">
        <v>6</v>
      </c>
      <c r="B37" s="79" t="s">
        <v>7</v>
      </c>
      <c r="C37" s="79" t="s">
        <v>27</v>
      </c>
      <c r="D37" s="79" t="s">
        <v>28</v>
      </c>
      <c r="E37" s="79"/>
      <c r="F37" s="79" t="s">
        <v>29</v>
      </c>
      <c r="G37" s="83" t="s">
        <v>30</v>
      </c>
      <c r="H37" s="84"/>
      <c r="J37" s="79" t="s">
        <v>31</v>
      </c>
      <c r="K37" s="80"/>
      <c r="L37" s="11"/>
      <c r="M37" s="11"/>
      <c r="N37" s="11"/>
      <c r="O37" s="17"/>
      <c r="P37" s="17"/>
      <c r="Q37" s="17"/>
    </row>
    <row r="38" spans="1:24" ht="36" customHeight="1">
      <c r="A38" s="79"/>
      <c r="B38" s="80"/>
      <c r="C38" s="80"/>
      <c r="D38" s="36" t="s">
        <v>11</v>
      </c>
      <c r="E38" s="36" t="s">
        <v>32</v>
      </c>
      <c r="F38" s="80"/>
      <c r="G38" s="85"/>
      <c r="H38" s="86"/>
      <c r="J38" s="80"/>
      <c r="K38" s="80"/>
      <c r="L38" s="11"/>
      <c r="M38" s="11"/>
      <c r="N38" s="42"/>
      <c r="O38" s="37"/>
      <c r="P38" s="37"/>
      <c r="Q38" s="37"/>
      <c r="R38" s="37"/>
      <c r="S38" s="39"/>
      <c r="T38" s="41"/>
      <c r="U38" s="41"/>
      <c r="V38" s="42"/>
      <c r="W38" s="11"/>
      <c r="X38" s="11"/>
    </row>
    <row r="39" spans="1:24" ht="12.75">
      <c r="A39" s="71">
        <v>1</v>
      </c>
      <c r="B39" s="71">
        <v>2</v>
      </c>
      <c r="C39" s="71">
        <v>3</v>
      </c>
      <c r="D39" s="71">
        <v>4</v>
      </c>
      <c r="E39" s="71">
        <v>5</v>
      </c>
      <c r="F39" s="71">
        <v>6</v>
      </c>
      <c r="G39" s="81">
        <v>7</v>
      </c>
      <c r="H39" s="82"/>
      <c r="J39" s="78">
        <v>8</v>
      </c>
      <c r="K39" s="78"/>
      <c r="L39" s="11"/>
      <c r="M39" s="11"/>
      <c r="N39" s="11"/>
      <c r="O39" s="11"/>
      <c r="P39" s="43"/>
      <c r="Q39" s="11"/>
      <c r="R39" s="11"/>
      <c r="S39" s="11"/>
      <c r="T39" s="11"/>
      <c r="U39" s="11"/>
      <c r="V39" s="11"/>
      <c r="W39" s="11"/>
      <c r="X39" s="11"/>
    </row>
    <row r="40" spans="1:25" ht="14.25" customHeight="1">
      <c r="A40" s="101" t="s">
        <v>33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  <c r="L40" s="11"/>
      <c r="M40" s="11"/>
      <c r="N40" s="11"/>
      <c r="O40" s="11"/>
      <c r="P40" s="11"/>
      <c r="Q40" s="11"/>
      <c r="R40" s="11"/>
      <c r="S40" s="11"/>
      <c r="T40" s="40"/>
      <c r="U40" s="11"/>
      <c r="V40" s="11"/>
      <c r="W40" s="11"/>
      <c r="X40" s="41"/>
      <c r="Y40" s="11"/>
    </row>
    <row r="41" spans="1:25" ht="38.25">
      <c r="A41" s="68">
        <v>1</v>
      </c>
      <c r="B41" s="68" t="str">
        <f>B18</f>
        <v>Капитальный ремонт общежития №32 по улице 30 лет ВЛКСМ в городе Мосты (1987)</v>
      </c>
      <c r="C41" s="68">
        <v>3</v>
      </c>
      <c r="D41" s="68" t="s">
        <v>67</v>
      </c>
      <c r="E41" s="68" t="s">
        <v>59</v>
      </c>
      <c r="F41" s="72">
        <v>748.58</v>
      </c>
      <c r="G41" s="94" t="s">
        <v>41</v>
      </c>
      <c r="H41" s="95"/>
      <c r="I41" s="53"/>
      <c r="J41" s="96"/>
      <c r="K41" s="9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65.25" customHeight="1">
      <c r="A42" s="14">
        <v>2</v>
      </c>
      <c r="B42" s="14" t="str">
        <f>B19</f>
        <v>Капитальный ремонт жилого дома №4 по проспекту Юности в городе Мосты (1975)</v>
      </c>
      <c r="C42" s="14">
        <v>3.5</v>
      </c>
      <c r="D42" s="55" t="s">
        <v>60</v>
      </c>
      <c r="E42" s="26" t="s">
        <v>61</v>
      </c>
      <c r="F42" s="47">
        <f>G19/D19</f>
        <v>265.76017494836594</v>
      </c>
      <c r="G42" s="98" t="s">
        <v>62</v>
      </c>
      <c r="H42" s="98"/>
      <c r="I42" s="66"/>
      <c r="J42" s="110"/>
      <c r="K42" s="110"/>
      <c r="L42" s="11"/>
      <c r="M42" s="11"/>
      <c r="N42" s="11"/>
      <c r="O42" s="11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65.25" customHeight="1">
      <c r="A43" s="14">
        <v>3</v>
      </c>
      <c r="B43" s="14" t="str">
        <f>B20</f>
        <v>Капитальный ремонт жилого дома №7 по улице Строителей в городе Мосты (1989)</v>
      </c>
      <c r="C43" s="14">
        <v>3</v>
      </c>
      <c r="D43" s="26" t="s">
        <v>63</v>
      </c>
      <c r="E43" s="14" t="s">
        <v>70</v>
      </c>
      <c r="F43" s="47">
        <f>G20/D20</f>
        <v>284.12674694559195</v>
      </c>
      <c r="G43" s="98" t="s">
        <v>40</v>
      </c>
      <c r="H43" s="98"/>
      <c r="I43" s="54"/>
      <c r="J43" s="99"/>
      <c r="K43" s="100"/>
      <c r="L43" s="11"/>
      <c r="M43" s="11"/>
      <c r="N43" s="11"/>
      <c r="O43" s="11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65.25" customHeight="1">
      <c r="A44" s="14">
        <v>4</v>
      </c>
      <c r="B44" s="14" t="s">
        <v>66</v>
      </c>
      <c r="C44" s="14">
        <v>3</v>
      </c>
      <c r="D44" s="26" t="s">
        <v>61</v>
      </c>
      <c r="E44" s="14" t="s">
        <v>69</v>
      </c>
      <c r="F44" s="47">
        <f>G21/D21</f>
        <v>290.0477127397934</v>
      </c>
      <c r="G44" s="98" t="s">
        <v>68</v>
      </c>
      <c r="H44" s="98"/>
      <c r="I44" s="66"/>
      <c r="J44" s="99"/>
      <c r="K44" s="104"/>
      <c r="L44" s="11"/>
      <c r="M44" s="11"/>
      <c r="N44" s="11"/>
      <c r="O44" s="11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35.25" customHeight="1">
      <c r="A45" s="17"/>
      <c r="B45" s="44"/>
      <c r="C45" s="44"/>
      <c r="D45" s="45"/>
      <c r="E45" s="45"/>
      <c r="F45" s="45"/>
      <c r="H45" s="49"/>
      <c r="I45" s="49"/>
      <c r="O45" s="11"/>
      <c r="P45" s="44"/>
      <c r="Q45" s="44"/>
      <c r="R45" s="45"/>
      <c r="S45" s="45"/>
      <c r="T45" s="45"/>
      <c r="V45" s="49"/>
      <c r="W45" s="17"/>
      <c r="X45" s="17"/>
      <c r="Y45" s="17"/>
    </row>
    <row r="46" spans="1:9" ht="15.75">
      <c r="A46" s="17"/>
      <c r="B46" s="44" t="s">
        <v>50</v>
      </c>
      <c r="C46" s="44"/>
      <c r="D46" s="45"/>
      <c r="E46" s="45"/>
      <c r="F46" s="45"/>
      <c r="G46" s="46"/>
      <c r="H46" s="49" t="s">
        <v>49</v>
      </c>
      <c r="I46" s="46"/>
    </row>
    <row r="47" spans="1:9" ht="15.75">
      <c r="A47" s="31"/>
      <c r="B47" s="44"/>
      <c r="C47" s="44"/>
      <c r="D47" s="45"/>
      <c r="E47" s="45"/>
      <c r="F47" s="45"/>
      <c r="G47" s="93"/>
      <c r="H47" s="93"/>
      <c r="I47" s="93"/>
    </row>
    <row r="48" spans="1:9" ht="15.75">
      <c r="A48" s="31"/>
      <c r="B48" s="44"/>
      <c r="C48" s="44"/>
      <c r="D48" s="45"/>
      <c r="E48" s="45"/>
      <c r="F48" s="45"/>
      <c r="G48" s="46"/>
      <c r="H48" s="46"/>
      <c r="I48" s="46"/>
    </row>
    <row r="49" ht="21.75" customHeight="1"/>
    <row r="50" ht="29.25" customHeight="1"/>
  </sheetData>
  <sheetProtection/>
  <mergeCells count="48">
    <mergeCell ref="A22:N22"/>
    <mergeCell ref="A17:N17"/>
    <mergeCell ref="A12:A15"/>
    <mergeCell ref="M11:N11"/>
    <mergeCell ref="A25:N25"/>
    <mergeCell ref="A35:J35"/>
    <mergeCell ref="F13:F15"/>
    <mergeCell ref="G13:G15"/>
    <mergeCell ref="H13:H15"/>
    <mergeCell ref="M14:N14"/>
    <mergeCell ref="P2:R2"/>
    <mergeCell ref="D12:D15"/>
    <mergeCell ref="E12:F12"/>
    <mergeCell ref="G12:H12"/>
    <mergeCell ref="E9:H9"/>
    <mergeCell ref="J12:J15"/>
    <mergeCell ref="K12:N12"/>
    <mergeCell ref="K13:K15"/>
    <mergeCell ref="L13:N13"/>
    <mergeCell ref="E13:E15"/>
    <mergeCell ref="L14:L15"/>
    <mergeCell ref="S12:S15"/>
    <mergeCell ref="B12:B15"/>
    <mergeCell ref="C12:C15"/>
    <mergeCell ref="J39:K39"/>
    <mergeCell ref="G42:H42"/>
    <mergeCell ref="J42:K42"/>
    <mergeCell ref="P42:Y42"/>
    <mergeCell ref="C37:C38"/>
    <mergeCell ref="D37:E37"/>
    <mergeCell ref="T12:T15"/>
    <mergeCell ref="B31:H31"/>
    <mergeCell ref="G47:I47"/>
    <mergeCell ref="G41:H41"/>
    <mergeCell ref="J41:K41"/>
    <mergeCell ref="G43:H43"/>
    <mergeCell ref="J43:K43"/>
    <mergeCell ref="A40:K40"/>
    <mergeCell ref="G44:H44"/>
    <mergeCell ref="J44:K44"/>
    <mergeCell ref="A37:A38"/>
    <mergeCell ref="J37:K38"/>
    <mergeCell ref="G39:H39"/>
    <mergeCell ref="F37:F38"/>
    <mergeCell ref="G37:H38"/>
    <mergeCell ref="K33:N33"/>
    <mergeCell ref="B37:B38"/>
    <mergeCell ref="B36:J36"/>
  </mergeCells>
  <printOptions horizontalCentered="1"/>
  <pageMargins left="0.2362204724409449" right="0.15748031496062992" top="0.1968503937007874" bottom="0.5511811023622047" header="0.1968503937007874" footer="0.82677165354330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Викторовна Дужик</cp:lastModifiedBy>
  <cp:lastPrinted>2024-01-25T05:12:31Z</cp:lastPrinted>
  <dcterms:created xsi:type="dcterms:W3CDTF">1996-10-08T23:32:33Z</dcterms:created>
  <dcterms:modified xsi:type="dcterms:W3CDTF">2024-01-25T05:12:35Z</dcterms:modified>
  <cp:category/>
  <cp:version/>
  <cp:contentType/>
  <cp:contentStatus/>
</cp:coreProperties>
</file>